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Sheet1" sheetId="1" r:id="rId1"/>
  </sheets>
  <definedNames>
    <definedName name="_xlnm._FilterDatabase" localSheetId="0" hidden="1">'Sheet1'!$A$5:$O$46</definedName>
  </definedNames>
  <calcPr fullCalcOnLoad="1"/>
</workbook>
</file>

<file path=xl/sharedStrings.xml><?xml version="1.0" encoding="utf-8"?>
<sst xmlns="http://schemas.openxmlformats.org/spreadsheetml/2006/main" count="196" uniqueCount="71">
  <si>
    <t>Apartment №</t>
  </si>
  <si>
    <t>Floor</t>
  </si>
  <si>
    <t>Type of the 
apartment</t>
  </si>
  <si>
    <t>View</t>
  </si>
  <si>
    <t>Built - up area - sqm</t>
  </si>
  <si>
    <t>Ideal Parts
of the building</t>
  </si>
  <si>
    <t>Total area</t>
  </si>
  <si>
    <t>terrace</t>
  </si>
  <si>
    <t>Ideal Parts
of the land 
sqm</t>
  </si>
  <si>
    <t xml:space="preserve">Price per sqm </t>
  </si>
  <si>
    <t>Price</t>
  </si>
  <si>
    <t>Price VAT</t>
  </si>
  <si>
    <t>Status</t>
  </si>
  <si>
    <t>EUR (€)</t>
  </si>
  <si>
    <t>EUR</t>
  </si>
  <si>
    <t>Pounds</t>
  </si>
  <si>
    <t>2-bedroom</t>
  </si>
  <si>
    <t>1-bedroom</t>
  </si>
  <si>
    <t>Shop</t>
  </si>
  <si>
    <t>sea view</t>
  </si>
  <si>
    <t>Sea Regal - pricelist</t>
  </si>
  <si>
    <t>Apartment A01</t>
  </si>
  <si>
    <t>Ground Floor</t>
  </si>
  <si>
    <t>Restauraunt</t>
  </si>
  <si>
    <t>First Floor</t>
  </si>
  <si>
    <t>Apartment 11</t>
  </si>
  <si>
    <t>Apartment 12</t>
  </si>
  <si>
    <t>Apartment 13</t>
  </si>
  <si>
    <t>Apartment 14</t>
  </si>
  <si>
    <t>Apartment 15</t>
  </si>
  <si>
    <t>Apartment 16</t>
  </si>
  <si>
    <t>Apartment 17</t>
  </si>
  <si>
    <t>Apartment 21</t>
  </si>
  <si>
    <t>Apartment 22</t>
  </si>
  <si>
    <t>Apartment 23</t>
  </si>
  <si>
    <t>Apartment 24</t>
  </si>
  <si>
    <t>Apartment 25</t>
  </si>
  <si>
    <t>Apartment 26</t>
  </si>
  <si>
    <t>Apartment 27</t>
  </si>
  <si>
    <t>Second Floor</t>
  </si>
  <si>
    <t>Apartment 31</t>
  </si>
  <si>
    <t>Apartment 32</t>
  </si>
  <si>
    <t>Apartment 33</t>
  </si>
  <si>
    <t>Apartment 34</t>
  </si>
  <si>
    <t>Apartment 35</t>
  </si>
  <si>
    <t>Apartment 36</t>
  </si>
  <si>
    <t>Apartment 37</t>
  </si>
  <si>
    <t xml:space="preserve">Third Floor </t>
  </si>
  <si>
    <t>Apartment 41</t>
  </si>
  <si>
    <t>Apartment 42</t>
  </si>
  <si>
    <t>Apartment 43</t>
  </si>
  <si>
    <t>Apartment 44</t>
  </si>
  <si>
    <t>Apartment 45</t>
  </si>
  <si>
    <t>Apartment 46</t>
  </si>
  <si>
    <t>Apartment 47</t>
  </si>
  <si>
    <t>Fourth Floor</t>
  </si>
  <si>
    <t>Apartment 51</t>
  </si>
  <si>
    <t>Apartment 52</t>
  </si>
  <si>
    <t>Apartment 53</t>
  </si>
  <si>
    <t>Apartment 54</t>
  </si>
  <si>
    <t>Apartment 55</t>
  </si>
  <si>
    <t>Apartment 56</t>
  </si>
  <si>
    <t>Apartment 57</t>
  </si>
  <si>
    <t>Fifth Floor</t>
  </si>
  <si>
    <t>Apartment 61</t>
  </si>
  <si>
    <t>Apartment 62</t>
  </si>
  <si>
    <t>Apartment 63</t>
  </si>
  <si>
    <t>Sixth Floor</t>
  </si>
  <si>
    <t>resort</t>
  </si>
  <si>
    <t>Sold</t>
  </si>
  <si>
    <t>booked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</si>
</sst>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"/>
    <numFmt numFmtId="173" formatCode="##0.00"/>
    <numFmt numFmtId="174" formatCode="0.000"/>
    <numFmt numFmtId="175" formatCode="##0"/>
    <numFmt numFmtId="176" formatCode="_-[$€-2]\ * #,##0_-;\-[$€-2]\ * #,##0_-;_-[$€-2]\ * \-??_-;_-@_-"/>
    <numFmt numFmtId="177" formatCode="_-* #,##0,_л_в_-;\-* #,##0,_л_в_-;_-* &quot;- &quot;_л_в_-;_-@_-"/>
    <numFmt numFmtId="178" formatCode="_([$€-2]\ * #,##0.0_);_([$€-2]\ * \(#,##0.0\);_([$€-2]\ * &quot;-&quot;?_);_(@_)"/>
    <numFmt numFmtId="179" formatCode="_([$€-2]\ * #,##0_);_([$€-2]\ * \(#,##0\);_([$€-2]\ * &quot;-&quot;_);_(@_)"/>
    <numFmt numFmtId="180" formatCode="_([$€-2]\ * #,##0.00_);_([$€-2]\ * \(#,##0.00\);_([$€-2]\ * &quot;-&quot;??_);_(@_)"/>
    <numFmt numFmtId="181" formatCode="[$£-809]#,##0.0"/>
  </numFmts>
  <fonts count="12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10"/>
      <color indexed="57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72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172" fontId="2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173" fontId="1" fillId="0" borderId="7" xfId="0" applyNumberFormat="1" applyFont="1" applyFill="1" applyBorder="1" applyAlignment="1" applyProtection="1">
      <alignment horizontal="center"/>
      <protection/>
    </xf>
    <xf numFmtId="173" fontId="1" fillId="0" borderId="7" xfId="0" applyNumberFormat="1" applyFont="1" applyFill="1" applyBorder="1" applyAlignment="1" applyProtection="1">
      <alignment horizontal="center" vertical="center" wrapText="1"/>
      <protection/>
    </xf>
    <xf numFmtId="174" fontId="1" fillId="0" borderId="7" xfId="0" applyNumberFormat="1" applyFont="1" applyFill="1" applyBorder="1" applyAlignment="1" applyProtection="1">
      <alignment horizontal="center"/>
      <protection/>
    </xf>
    <xf numFmtId="175" fontId="1" fillId="0" borderId="7" xfId="0" applyNumberFormat="1" applyFont="1" applyFill="1" applyBorder="1" applyAlignment="1" applyProtection="1">
      <alignment horizontal="center" vertical="center" wrapText="1"/>
      <protection/>
    </xf>
    <xf numFmtId="172" fontId="1" fillId="0" borderId="8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2" fontId="1" fillId="0" borderId="7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173" fontId="0" fillId="0" borderId="7" xfId="0" applyNumberFormat="1" applyFont="1" applyFill="1" applyBorder="1" applyAlignment="1" applyProtection="1">
      <alignment horizontal="center"/>
      <protection/>
    </xf>
    <xf numFmtId="173" fontId="0" fillId="0" borderId="7" xfId="0" applyNumberFormat="1" applyFont="1" applyFill="1" applyBorder="1" applyAlignment="1" applyProtection="1">
      <alignment horizontal="center" vertical="center" wrapText="1"/>
      <protection/>
    </xf>
    <xf numFmtId="174" fontId="0" fillId="0" borderId="7" xfId="0" applyNumberFormat="1" applyFont="1" applyFill="1" applyBorder="1" applyAlignment="1" applyProtection="1">
      <alignment horizontal="center"/>
      <protection/>
    </xf>
    <xf numFmtId="175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2" fontId="0" fillId="0" borderId="7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175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>
      <alignment horizontal="center"/>
      <protection/>
    </xf>
    <xf numFmtId="0" fontId="1" fillId="2" borderId="7" xfId="0" applyNumberFormat="1" applyFont="1" applyFill="1" applyBorder="1" applyAlignment="1" applyProtection="1">
      <alignment horizontal="center"/>
      <protection/>
    </xf>
    <xf numFmtId="2" fontId="1" fillId="2" borderId="7" xfId="0" applyNumberFormat="1" applyFont="1" applyFill="1" applyBorder="1" applyAlignment="1" applyProtection="1">
      <alignment horizontal="center"/>
      <protection/>
    </xf>
    <xf numFmtId="173" fontId="1" fillId="2" borderId="7" xfId="0" applyNumberFormat="1" applyFont="1" applyFill="1" applyBorder="1" applyAlignment="1" applyProtection="1">
      <alignment horizontal="center"/>
      <protection/>
    </xf>
    <xf numFmtId="173" fontId="1" fillId="2" borderId="7" xfId="0" applyNumberFormat="1" applyFont="1" applyFill="1" applyBorder="1" applyAlignment="1" applyProtection="1">
      <alignment horizontal="center" vertical="center" wrapText="1"/>
      <protection/>
    </xf>
    <xf numFmtId="174" fontId="1" fillId="2" borderId="7" xfId="0" applyNumberFormat="1" applyFont="1" applyFill="1" applyBorder="1" applyAlignment="1" applyProtection="1">
      <alignment horizontal="center"/>
      <protection/>
    </xf>
    <xf numFmtId="0" fontId="1" fillId="2" borderId="9" xfId="0" applyNumberFormat="1" applyFont="1" applyFill="1" applyBorder="1" applyAlignment="1" applyProtection="1">
      <alignment/>
      <protection/>
    </xf>
    <xf numFmtId="179" fontId="1" fillId="0" borderId="8" xfId="0" applyNumberFormat="1" applyFont="1" applyFill="1" applyBorder="1" applyAlignment="1" applyProtection="1">
      <alignment/>
      <protection/>
    </xf>
    <xf numFmtId="176" fontId="9" fillId="0" borderId="7" xfId="0" applyNumberFormat="1" applyFont="1" applyFill="1" applyBorder="1" applyAlignment="1" applyProtection="1">
      <alignment/>
      <protection/>
    </xf>
    <xf numFmtId="172" fontId="9" fillId="0" borderId="8" xfId="0" applyNumberFormat="1" applyFont="1" applyFill="1" applyBorder="1" applyAlignment="1" applyProtection="1">
      <alignment/>
      <protection/>
    </xf>
    <xf numFmtId="176" fontId="7" fillId="0" borderId="7" xfId="0" applyNumberFormat="1" applyFont="1" applyFill="1" applyBorder="1" applyAlignment="1" applyProtection="1">
      <alignment/>
      <protection/>
    </xf>
    <xf numFmtId="172" fontId="7" fillId="0" borderId="8" xfId="0" applyNumberFormat="1" applyFont="1" applyFill="1" applyBorder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2" fontId="10" fillId="0" borderId="8" xfId="0" applyNumberFormat="1" applyFont="1" applyFill="1" applyBorder="1" applyAlignment="1" applyProtection="1">
      <alignment/>
      <protection/>
    </xf>
    <xf numFmtId="0" fontId="0" fillId="3" borderId="10" xfId="0" applyNumberFormat="1" applyFill="1" applyBorder="1" applyAlignment="1" applyProtection="1">
      <alignment/>
      <protection/>
    </xf>
    <xf numFmtId="0" fontId="4" fillId="3" borderId="7" xfId="0" applyNumberFormat="1" applyFont="1" applyFill="1" applyBorder="1" applyAlignment="1" applyProtection="1">
      <alignment horizontal="center"/>
      <protection/>
    </xf>
    <xf numFmtId="0" fontId="1" fillId="3" borderId="7" xfId="0" applyNumberFormat="1" applyFont="1" applyFill="1" applyBorder="1" applyAlignment="1" applyProtection="1">
      <alignment horizontal="center"/>
      <protection/>
    </xf>
    <xf numFmtId="2" fontId="1" fillId="3" borderId="7" xfId="0" applyNumberFormat="1" applyFont="1" applyFill="1" applyBorder="1" applyAlignment="1" applyProtection="1">
      <alignment horizontal="center"/>
      <protection/>
    </xf>
    <xf numFmtId="173" fontId="1" fillId="3" borderId="7" xfId="0" applyNumberFormat="1" applyFont="1" applyFill="1" applyBorder="1" applyAlignment="1" applyProtection="1">
      <alignment horizontal="center"/>
      <protection/>
    </xf>
    <xf numFmtId="173" fontId="1" fillId="3" borderId="7" xfId="0" applyNumberFormat="1" applyFont="1" applyFill="1" applyBorder="1" applyAlignment="1" applyProtection="1">
      <alignment horizontal="center" vertical="center" wrapText="1"/>
      <protection/>
    </xf>
    <xf numFmtId="174" fontId="1" fillId="3" borderId="7" xfId="0" applyNumberFormat="1" applyFont="1" applyFill="1" applyBorder="1" applyAlignment="1" applyProtection="1">
      <alignment horizontal="center"/>
      <protection/>
    </xf>
    <xf numFmtId="175" fontId="1" fillId="3" borderId="7" xfId="0" applyNumberFormat="1" applyFont="1" applyFill="1" applyBorder="1" applyAlignment="1" applyProtection="1">
      <alignment horizontal="center" vertical="center" wrapText="1"/>
      <protection/>
    </xf>
    <xf numFmtId="176" fontId="9" fillId="3" borderId="7" xfId="0" applyNumberFormat="1" applyFont="1" applyFill="1" applyBorder="1" applyAlignment="1" applyProtection="1">
      <alignment/>
      <protection/>
    </xf>
    <xf numFmtId="179" fontId="1" fillId="3" borderId="8" xfId="0" applyNumberFormat="1" applyFont="1" applyFill="1" applyBorder="1" applyAlignment="1" applyProtection="1">
      <alignment/>
      <protection/>
    </xf>
    <xf numFmtId="172" fontId="9" fillId="3" borderId="8" xfId="0" applyNumberFormat="1" applyFont="1" applyFill="1" applyBorder="1" applyAlignment="1" applyProtection="1">
      <alignment/>
      <protection/>
    </xf>
    <xf numFmtId="172" fontId="1" fillId="3" borderId="8" xfId="0" applyNumberFormat="1" applyFont="1" applyFill="1" applyBorder="1" applyAlignment="1" applyProtection="1">
      <alignment/>
      <protection/>
    </xf>
    <xf numFmtId="0" fontId="1" fillId="3" borderId="9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2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SheetLayoutView="10" workbookViewId="0" topLeftCell="A19">
      <selection activeCell="L50" sqref="L50"/>
    </sheetView>
  </sheetViews>
  <sheetFormatPr defaultColWidth="9.140625" defaultRowHeight="12.75"/>
  <cols>
    <col min="1" max="1" width="13.8515625" style="1" customWidth="1"/>
    <col min="2" max="2" width="11.57421875" style="1" customWidth="1"/>
    <col min="3" max="3" width="10.8515625" style="1" customWidth="1"/>
    <col min="4" max="4" width="9.140625" style="1" customWidth="1"/>
    <col min="5" max="5" width="7.28125" style="1" customWidth="1"/>
    <col min="6" max="6" width="7.421875" style="1" customWidth="1"/>
    <col min="7" max="7" width="7.00390625" style="1" customWidth="1"/>
    <col min="8" max="8" width="8.421875" style="1" customWidth="1"/>
    <col min="9" max="9" width="8.28125" style="1" customWidth="1"/>
    <col min="10" max="10" width="8.421875" style="1" customWidth="1"/>
    <col min="11" max="11" width="10.421875" style="1" customWidth="1"/>
    <col min="12" max="12" width="11.8515625" style="1" customWidth="1"/>
    <col min="13" max="13" width="8.8515625" style="1" customWidth="1"/>
    <col min="14" max="14" width="9.140625" style="1" customWidth="1"/>
    <col min="15" max="15" width="8.421875" style="1" customWidth="1"/>
    <col min="16" max="16384" width="9.140625" style="1" customWidth="1"/>
  </cols>
  <sheetData>
    <row r="1" spans="1:15" ht="12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3:14" ht="12.75" thickBot="1">
      <c r="C2" s="2"/>
      <c r="M2" s="3"/>
      <c r="N2" s="3"/>
    </row>
    <row r="3" spans="1:15" ht="31.5" customHeight="1">
      <c r="A3" s="68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4" t="s">
        <v>9</v>
      </c>
      <c r="K3" s="5" t="s">
        <v>10</v>
      </c>
      <c r="L3" s="5" t="s">
        <v>11</v>
      </c>
      <c r="M3" s="6" t="s">
        <v>10</v>
      </c>
      <c r="N3" s="6" t="s">
        <v>11</v>
      </c>
      <c r="O3" s="70" t="s">
        <v>12</v>
      </c>
    </row>
    <row r="4" spans="1:15" ht="28.5" customHeight="1" thickBot="1">
      <c r="A4" s="69"/>
      <c r="B4" s="69"/>
      <c r="C4" s="69"/>
      <c r="D4" s="69"/>
      <c r="E4" s="69"/>
      <c r="F4" s="69"/>
      <c r="G4" s="69"/>
      <c r="H4" s="69"/>
      <c r="I4" s="69"/>
      <c r="J4" s="7" t="s">
        <v>13</v>
      </c>
      <c r="K4" s="8" t="s">
        <v>13</v>
      </c>
      <c r="L4" s="8" t="s">
        <v>14</v>
      </c>
      <c r="M4" s="9" t="s">
        <v>15</v>
      </c>
      <c r="N4" s="9" t="s">
        <v>15</v>
      </c>
      <c r="O4" s="71"/>
    </row>
    <row r="5" spans="1:15" s="14" customFormat="1" ht="13.5" thickBo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1">
        <v>10</v>
      </c>
      <c r="K5" s="11">
        <v>11</v>
      </c>
      <c r="L5" s="12">
        <v>12</v>
      </c>
      <c r="M5" s="12">
        <v>13</v>
      </c>
      <c r="N5" s="12">
        <v>14</v>
      </c>
      <c r="O5" s="13">
        <v>12</v>
      </c>
    </row>
    <row r="6" spans="1:15" ht="12">
      <c r="A6" s="25" t="s">
        <v>21</v>
      </c>
      <c r="B6" s="24" t="s">
        <v>22</v>
      </c>
      <c r="C6" s="15" t="s">
        <v>17</v>
      </c>
      <c r="D6" s="15" t="s">
        <v>68</v>
      </c>
      <c r="E6" s="16">
        <v>79.36</v>
      </c>
      <c r="F6" s="16">
        <v>6.64</v>
      </c>
      <c r="G6" s="17">
        <f>E6+F6</f>
        <v>86</v>
      </c>
      <c r="H6" s="17"/>
      <c r="I6" s="18">
        <v>1.351</v>
      </c>
      <c r="J6" s="19">
        <v>800</v>
      </c>
      <c r="K6" s="49">
        <f>G6*J6+200</f>
        <v>69000</v>
      </c>
      <c r="L6" s="48">
        <f>K6*1.1</f>
        <v>75900</v>
      </c>
      <c r="M6" s="50">
        <f>K6/1.46</f>
        <v>47260.27397260274</v>
      </c>
      <c r="N6" s="20">
        <f>M6*1.1</f>
        <v>51986.301369863024</v>
      </c>
      <c r="O6" s="21"/>
    </row>
    <row r="7" spans="1:15" ht="12">
      <c r="A7" s="37" t="s">
        <v>18</v>
      </c>
      <c r="B7" s="24" t="s">
        <v>22</v>
      </c>
      <c r="C7" s="37" t="s">
        <v>18</v>
      </c>
      <c r="D7" s="15"/>
      <c r="E7" s="16">
        <v>32.24</v>
      </c>
      <c r="F7" s="16">
        <v>5.64</v>
      </c>
      <c r="G7" s="17">
        <f aca="true" t="shared" si="0" ref="G7:G46">E7+F7</f>
        <v>37.88</v>
      </c>
      <c r="H7" s="17"/>
      <c r="I7" s="18">
        <v>1.147</v>
      </c>
      <c r="J7" s="19">
        <v>1500</v>
      </c>
      <c r="K7" s="49">
        <f aca="true" t="shared" si="1" ref="K7:K45">G7*J7</f>
        <v>56820.00000000001</v>
      </c>
      <c r="L7" s="48">
        <f aca="true" t="shared" si="2" ref="L7:L45">K7*1.1</f>
        <v>62502.000000000015</v>
      </c>
      <c r="M7" s="50">
        <f aca="true" t="shared" si="3" ref="M7:M45">K7/1.46</f>
        <v>38917.808219178085</v>
      </c>
      <c r="N7" s="20">
        <f aca="true" t="shared" si="4" ref="N7:N45">M7*1.1</f>
        <v>42809.5890410959</v>
      </c>
      <c r="O7" s="21"/>
    </row>
    <row r="8" spans="1:15" ht="12.75">
      <c r="A8" s="36" t="s">
        <v>23</v>
      </c>
      <c r="B8" s="24" t="s">
        <v>22</v>
      </c>
      <c r="C8" s="36" t="s">
        <v>23</v>
      </c>
      <c r="D8" s="27"/>
      <c r="E8" s="28">
        <v>283.38</v>
      </c>
      <c r="F8" s="28">
        <v>49.56</v>
      </c>
      <c r="G8" s="17">
        <f t="shared" si="0"/>
        <v>332.94</v>
      </c>
      <c r="H8" s="29"/>
      <c r="I8" s="30">
        <v>10.08</v>
      </c>
      <c r="J8" s="31">
        <v>1500</v>
      </c>
      <c r="K8" s="49">
        <f t="shared" si="1"/>
        <v>499410</v>
      </c>
      <c r="L8" s="48">
        <f t="shared" si="2"/>
        <v>549351</v>
      </c>
      <c r="M8" s="50">
        <f t="shared" si="3"/>
        <v>342061.6438356165</v>
      </c>
      <c r="N8" s="20">
        <f t="shared" si="4"/>
        <v>376267.8082191782</v>
      </c>
      <c r="O8" s="26"/>
    </row>
    <row r="9" spans="1:15" s="14" customFormat="1" ht="12.75" customHeight="1">
      <c r="A9" s="25" t="s">
        <v>25</v>
      </c>
      <c r="B9" s="23" t="s">
        <v>24</v>
      </c>
      <c r="C9" s="15" t="s">
        <v>16</v>
      </c>
      <c r="D9" s="15" t="s">
        <v>19</v>
      </c>
      <c r="E9" s="16">
        <v>76.59</v>
      </c>
      <c r="F9" s="16">
        <v>13.73</v>
      </c>
      <c r="G9" s="17">
        <f t="shared" si="0"/>
        <v>90.32000000000001</v>
      </c>
      <c r="H9" s="17"/>
      <c r="I9" s="18">
        <v>2.792</v>
      </c>
      <c r="J9" s="19">
        <v>900</v>
      </c>
      <c r="K9" s="51">
        <f t="shared" si="1"/>
        <v>81288</v>
      </c>
      <c r="L9" s="48">
        <f t="shared" si="2"/>
        <v>89416.8</v>
      </c>
      <c r="M9" s="52">
        <f t="shared" si="3"/>
        <v>55676.71232876713</v>
      </c>
      <c r="N9" s="20">
        <f t="shared" si="4"/>
        <v>61244.383561643845</v>
      </c>
      <c r="O9" s="26"/>
    </row>
    <row r="10" spans="1:15" s="14" customFormat="1" ht="12.75" customHeight="1">
      <c r="A10" s="25" t="s">
        <v>26</v>
      </c>
      <c r="B10" s="23" t="s">
        <v>24</v>
      </c>
      <c r="C10" s="15" t="s">
        <v>17</v>
      </c>
      <c r="D10" s="15" t="s">
        <v>19</v>
      </c>
      <c r="E10" s="34">
        <v>59.36</v>
      </c>
      <c r="F10" s="28">
        <v>10.85</v>
      </c>
      <c r="G10" s="17">
        <f t="shared" si="0"/>
        <v>70.21</v>
      </c>
      <c r="H10" s="29"/>
      <c r="I10" s="30">
        <v>2.206</v>
      </c>
      <c r="J10" s="19">
        <v>900</v>
      </c>
      <c r="K10" s="51">
        <f t="shared" si="1"/>
        <v>63188.99999999999</v>
      </c>
      <c r="L10" s="48">
        <f t="shared" si="2"/>
        <v>69507.9</v>
      </c>
      <c r="M10" s="52">
        <f t="shared" si="3"/>
        <v>43280.13698630137</v>
      </c>
      <c r="N10" s="20">
        <f t="shared" si="4"/>
        <v>47608.15068493151</v>
      </c>
      <c r="O10" s="26"/>
    </row>
    <row r="11" spans="1:15" ht="12.75" customHeight="1">
      <c r="A11" s="25" t="s">
        <v>27</v>
      </c>
      <c r="B11" s="23" t="s">
        <v>24</v>
      </c>
      <c r="C11" s="15" t="s">
        <v>17</v>
      </c>
      <c r="D11" s="15" t="s">
        <v>19</v>
      </c>
      <c r="E11" s="22">
        <v>65.29</v>
      </c>
      <c r="F11" s="16">
        <v>11.93</v>
      </c>
      <c r="G11" s="17">
        <f t="shared" si="0"/>
        <v>77.22</v>
      </c>
      <c r="H11" s="17"/>
      <c r="I11" s="18">
        <v>2.426</v>
      </c>
      <c r="J11" s="19">
        <v>900</v>
      </c>
      <c r="K11" s="51">
        <f t="shared" si="1"/>
        <v>69498</v>
      </c>
      <c r="L11" s="48">
        <f t="shared" si="2"/>
        <v>76447.8</v>
      </c>
      <c r="M11" s="52">
        <f t="shared" si="3"/>
        <v>47601.3698630137</v>
      </c>
      <c r="N11" s="20">
        <f t="shared" si="4"/>
        <v>52361.506849315076</v>
      </c>
      <c r="O11" s="21"/>
    </row>
    <row r="12" spans="1:15" s="14" customFormat="1" ht="12.75" customHeight="1">
      <c r="A12" s="25" t="s">
        <v>28</v>
      </c>
      <c r="B12" s="23" t="s">
        <v>24</v>
      </c>
      <c r="C12" s="15" t="s">
        <v>17</v>
      </c>
      <c r="D12" s="15" t="s">
        <v>19</v>
      </c>
      <c r="E12" s="22">
        <v>58.85</v>
      </c>
      <c r="F12" s="16">
        <v>10.75</v>
      </c>
      <c r="G12" s="17">
        <f t="shared" si="0"/>
        <v>69.6</v>
      </c>
      <c r="H12" s="17"/>
      <c r="I12" s="18">
        <v>2.187</v>
      </c>
      <c r="J12" s="19">
        <v>900</v>
      </c>
      <c r="K12" s="51">
        <f t="shared" si="1"/>
        <v>62639.99999999999</v>
      </c>
      <c r="L12" s="48">
        <f t="shared" si="2"/>
        <v>68904</v>
      </c>
      <c r="M12" s="52">
        <f t="shared" si="3"/>
        <v>42904.109589041094</v>
      </c>
      <c r="N12" s="20">
        <f t="shared" si="4"/>
        <v>47194.520547945205</v>
      </c>
      <c r="O12" s="21"/>
    </row>
    <row r="13" spans="1:15" s="14" customFormat="1" ht="12.75">
      <c r="A13" s="25" t="s">
        <v>29</v>
      </c>
      <c r="B13" s="23" t="s">
        <v>24</v>
      </c>
      <c r="C13" s="15" t="s">
        <v>17</v>
      </c>
      <c r="D13" s="15" t="s">
        <v>19</v>
      </c>
      <c r="E13" s="22">
        <v>65.92</v>
      </c>
      <c r="F13" s="16">
        <v>11.93</v>
      </c>
      <c r="G13" s="17">
        <f t="shared" si="0"/>
        <v>77.85</v>
      </c>
      <c r="H13" s="17"/>
      <c r="I13" s="18">
        <v>2.426</v>
      </c>
      <c r="J13" s="19">
        <v>900</v>
      </c>
      <c r="K13" s="51">
        <f t="shared" si="1"/>
        <v>70065</v>
      </c>
      <c r="L13" s="48">
        <f t="shared" si="2"/>
        <v>77071.5</v>
      </c>
      <c r="M13" s="52">
        <f t="shared" si="3"/>
        <v>47989.726027397264</v>
      </c>
      <c r="N13" s="20">
        <f t="shared" si="4"/>
        <v>52788.698630137</v>
      </c>
      <c r="O13" s="21"/>
    </row>
    <row r="14" spans="1:15" s="14" customFormat="1" ht="12.75">
      <c r="A14" s="25" t="s">
        <v>30</v>
      </c>
      <c r="B14" s="23" t="s">
        <v>24</v>
      </c>
      <c r="C14" s="15" t="s">
        <v>17</v>
      </c>
      <c r="D14" s="15" t="s">
        <v>19</v>
      </c>
      <c r="E14" s="22">
        <v>63.73</v>
      </c>
      <c r="F14" s="16">
        <v>11.09</v>
      </c>
      <c r="G14" s="17">
        <f t="shared" si="0"/>
        <v>74.82</v>
      </c>
      <c r="H14" s="17"/>
      <c r="I14" s="18">
        <v>2.255</v>
      </c>
      <c r="J14" s="19">
        <v>900</v>
      </c>
      <c r="K14" s="51">
        <f t="shared" si="1"/>
        <v>67338</v>
      </c>
      <c r="L14" s="48">
        <f t="shared" si="2"/>
        <v>74071.8</v>
      </c>
      <c r="M14" s="52">
        <f t="shared" si="3"/>
        <v>46121.91780821918</v>
      </c>
      <c r="N14" s="20">
        <f t="shared" si="4"/>
        <v>50734.1095890411</v>
      </c>
      <c r="O14" s="21"/>
    </row>
    <row r="15" spans="1:15" s="14" customFormat="1" ht="12.75">
      <c r="A15" s="25" t="s">
        <v>31</v>
      </c>
      <c r="B15" s="23" t="s">
        <v>24</v>
      </c>
      <c r="C15" s="15" t="s">
        <v>17</v>
      </c>
      <c r="D15" s="15" t="s">
        <v>19</v>
      </c>
      <c r="E15" s="22">
        <v>46.11</v>
      </c>
      <c r="F15" s="16">
        <v>7.86</v>
      </c>
      <c r="G15" s="17">
        <f t="shared" si="0"/>
        <v>53.97</v>
      </c>
      <c r="H15" s="17"/>
      <c r="I15" s="18">
        <v>1.598</v>
      </c>
      <c r="J15" s="19">
        <v>900</v>
      </c>
      <c r="K15" s="51">
        <f t="shared" si="1"/>
        <v>48573</v>
      </c>
      <c r="L15" s="48">
        <f t="shared" si="2"/>
        <v>53430.3</v>
      </c>
      <c r="M15" s="52">
        <f t="shared" si="3"/>
        <v>33269.17808219178</v>
      </c>
      <c r="N15" s="20">
        <f t="shared" si="4"/>
        <v>36596.09589041096</v>
      </c>
      <c r="O15" s="21"/>
    </row>
    <row r="16" spans="1:15" s="14" customFormat="1" ht="12.75">
      <c r="A16" s="36" t="s">
        <v>32</v>
      </c>
      <c r="B16" s="38" t="s">
        <v>39</v>
      </c>
      <c r="C16" s="15" t="s">
        <v>16</v>
      </c>
      <c r="D16" s="15" t="s">
        <v>19</v>
      </c>
      <c r="E16" s="34">
        <v>76.59</v>
      </c>
      <c r="F16" s="28">
        <v>14.01</v>
      </c>
      <c r="G16" s="17">
        <f t="shared" si="0"/>
        <v>90.60000000000001</v>
      </c>
      <c r="H16" s="29"/>
      <c r="I16" s="30">
        <v>2.849</v>
      </c>
      <c r="J16" s="31">
        <v>980</v>
      </c>
      <c r="K16" s="53">
        <f t="shared" si="1"/>
        <v>88788.00000000001</v>
      </c>
      <c r="L16" s="48">
        <f t="shared" si="2"/>
        <v>97666.80000000002</v>
      </c>
      <c r="M16" s="54">
        <f t="shared" si="3"/>
        <v>60813.698630137</v>
      </c>
      <c r="N16" s="20">
        <f t="shared" si="4"/>
        <v>66895.0684931507</v>
      </c>
      <c r="O16" s="26"/>
    </row>
    <row r="17" spans="1:15" s="14" customFormat="1" ht="12.75">
      <c r="A17" s="36" t="s">
        <v>33</v>
      </c>
      <c r="B17" s="38" t="s">
        <v>39</v>
      </c>
      <c r="C17" s="15" t="s">
        <v>17</v>
      </c>
      <c r="D17" s="15" t="s">
        <v>19</v>
      </c>
      <c r="E17" s="22">
        <v>59.36</v>
      </c>
      <c r="F17" s="16">
        <v>11.07</v>
      </c>
      <c r="G17" s="17">
        <f t="shared" si="0"/>
        <v>70.43</v>
      </c>
      <c r="H17" s="17"/>
      <c r="I17" s="18">
        <v>2.251</v>
      </c>
      <c r="J17" s="19">
        <v>1000</v>
      </c>
      <c r="K17" s="53">
        <f t="shared" si="1"/>
        <v>70430</v>
      </c>
      <c r="L17" s="48">
        <f t="shared" si="2"/>
        <v>77473</v>
      </c>
      <c r="M17" s="54">
        <f t="shared" si="3"/>
        <v>48239.726027397264</v>
      </c>
      <c r="N17" s="20">
        <f t="shared" si="4"/>
        <v>53063.698630137</v>
      </c>
      <c r="O17" s="21"/>
    </row>
    <row r="18" spans="1:15" s="14" customFormat="1" ht="12.75">
      <c r="A18" s="36" t="s">
        <v>34</v>
      </c>
      <c r="B18" s="38" t="s">
        <v>39</v>
      </c>
      <c r="C18" s="15" t="s">
        <v>17</v>
      </c>
      <c r="D18" s="15" t="s">
        <v>19</v>
      </c>
      <c r="E18" s="34">
        <v>65.29</v>
      </c>
      <c r="F18" s="28">
        <v>12.17</v>
      </c>
      <c r="G18" s="17">
        <f t="shared" si="0"/>
        <v>77.46000000000001</v>
      </c>
      <c r="H18" s="29"/>
      <c r="I18" s="30">
        <v>2.476</v>
      </c>
      <c r="J18" s="31">
        <v>1000</v>
      </c>
      <c r="K18" s="53">
        <f t="shared" si="1"/>
        <v>77460.00000000001</v>
      </c>
      <c r="L18" s="48">
        <f t="shared" si="2"/>
        <v>85206.00000000003</v>
      </c>
      <c r="M18" s="54">
        <f t="shared" si="3"/>
        <v>53054.794520547955</v>
      </c>
      <c r="N18" s="20">
        <f t="shared" si="4"/>
        <v>58360.27397260276</v>
      </c>
      <c r="O18" s="26"/>
    </row>
    <row r="19" spans="1:15" s="14" customFormat="1" ht="12.75">
      <c r="A19" s="36" t="s">
        <v>35</v>
      </c>
      <c r="B19" s="38" t="s">
        <v>39</v>
      </c>
      <c r="C19" s="15" t="s">
        <v>17</v>
      </c>
      <c r="D19" s="15" t="s">
        <v>19</v>
      </c>
      <c r="E19" s="34">
        <v>58.85</v>
      </c>
      <c r="F19" s="28">
        <v>10.97</v>
      </c>
      <c r="G19" s="17">
        <f t="shared" si="0"/>
        <v>69.82000000000001</v>
      </c>
      <c r="H19" s="29"/>
      <c r="I19" s="30">
        <v>2.232</v>
      </c>
      <c r="J19" s="31">
        <v>1000</v>
      </c>
      <c r="K19" s="53">
        <f t="shared" si="1"/>
        <v>69820.00000000001</v>
      </c>
      <c r="L19" s="48">
        <f t="shared" si="2"/>
        <v>76802.00000000003</v>
      </c>
      <c r="M19" s="54">
        <f t="shared" si="3"/>
        <v>47821.91780821919</v>
      </c>
      <c r="N19" s="20">
        <f t="shared" si="4"/>
        <v>52604.10958904111</v>
      </c>
      <c r="O19" s="26"/>
    </row>
    <row r="20" spans="1:15" s="14" customFormat="1" ht="12.75">
      <c r="A20" s="36" t="s">
        <v>36</v>
      </c>
      <c r="B20" s="38" t="s">
        <v>39</v>
      </c>
      <c r="C20" s="15" t="s">
        <v>17</v>
      </c>
      <c r="D20" s="15" t="s">
        <v>19</v>
      </c>
      <c r="E20" s="22">
        <v>67.55</v>
      </c>
      <c r="F20" s="16">
        <v>12.47</v>
      </c>
      <c r="G20" s="17">
        <f t="shared" si="0"/>
        <v>80.02</v>
      </c>
      <c r="H20" s="17"/>
      <c r="I20" s="18">
        <v>2.537</v>
      </c>
      <c r="J20" s="39">
        <v>1050</v>
      </c>
      <c r="K20" s="53">
        <f t="shared" si="1"/>
        <v>84021</v>
      </c>
      <c r="L20" s="48">
        <f t="shared" si="2"/>
        <v>92423.1</v>
      </c>
      <c r="M20" s="54">
        <f t="shared" si="3"/>
        <v>57548.6301369863</v>
      </c>
      <c r="N20" s="20">
        <f t="shared" si="4"/>
        <v>63303.49315068493</v>
      </c>
      <c r="O20" s="21"/>
    </row>
    <row r="21" spans="1:15" s="14" customFormat="1" ht="12.75">
      <c r="A21" s="36" t="s">
        <v>37</v>
      </c>
      <c r="B21" s="38" t="s">
        <v>39</v>
      </c>
      <c r="C21" s="15" t="s">
        <v>17</v>
      </c>
      <c r="D21" s="15" t="s">
        <v>19</v>
      </c>
      <c r="E21" s="22">
        <v>69.35</v>
      </c>
      <c r="F21" s="16">
        <v>12.31</v>
      </c>
      <c r="G21" s="17">
        <f t="shared" si="0"/>
        <v>81.66</v>
      </c>
      <c r="H21" s="17"/>
      <c r="I21" s="18">
        <v>2.503</v>
      </c>
      <c r="J21" s="39">
        <v>1050</v>
      </c>
      <c r="K21" s="53">
        <f t="shared" si="1"/>
        <v>85743</v>
      </c>
      <c r="L21" s="48">
        <f t="shared" si="2"/>
        <v>94317.3</v>
      </c>
      <c r="M21" s="54">
        <f t="shared" si="3"/>
        <v>58728.08219178082</v>
      </c>
      <c r="N21" s="20">
        <f t="shared" si="4"/>
        <v>64600.890410958906</v>
      </c>
      <c r="O21" s="21"/>
    </row>
    <row r="22" spans="1:15" s="14" customFormat="1" ht="12.75">
      <c r="A22" s="36" t="s">
        <v>38</v>
      </c>
      <c r="B22" s="38" t="s">
        <v>39</v>
      </c>
      <c r="C22" s="15" t="s">
        <v>17</v>
      </c>
      <c r="D22" s="15" t="s">
        <v>19</v>
      </c>
      <c r="E22" s="34">
        <v>46.11</v>
      </c>
      <c r="F22" s="28">
        <v>8.02</v>
      </c>
      <c r="G22" s="17">
        <f t="shared" si="0"/>
        <v>54.129999999999995</v>
      </c>
      <c r="H22" s="29"/>
      <c r="I22" s="30">
        <v>1.631</v>
      </c>
      <c r="J22" s="31">
        <v>1000</v>
      </c>
      <c r="K22" s="53">
        <f t="shared" si="1"/>
        <v>54129.99999999999</v>
      </c>
      <c r="L22" s="48">
        <f t="shared" si="2"/>
        <v>59543</v>
      </c>
      <c r="M22" s="54">
        <f t="shared" si="3"/>
        <v>37075.34246575342</v>
      </c>
      <c r="N22" s="20">
        <f t="shared" si="4"/>
        <v>40782.87671232876</v>
      </c>
      <c r="O22" s="26"/>
    </row>
    <row r="23" spans="1:15" s="14" customFormat="1" ht="12.75">
      <c r="A23" s="36" t="s">
        <v>40</v>
      </c>
      <c r="B23" s="33" t="s">
        <v>47</v>
      </c>
      <c r="C23" s="15" t="s">
        <v>16</v>
      </c>
      <c r="D23" s="15" t="s">
        <v>19</v>
      </c>
      <c r="E23" s="34">
        <v>76.59</v>
      </c>
      <c r="F23" s="28">
        <v>14.01</v>
      </c>
      <c r="G23" s="17">
        <f t="shared" si="0"/>
        <v>90.60000000000001</v>
      </c>
      <c r="H23" s="29"/>
      <c r="I23" s="30">
        <v>2.849</v>
      </c>
      <c r="J23" s="31">
        <v>1080</v>
      </c>
      <c r="K23" s="49">
        <f t="shared" si="1"/>
        <v>97848.00000000001</v>
      </c>
      <c r="L23" s="48">
        <f t="shared" si="2"/>
        <v>107632.80000000002</v>
      </c>
      <c r="M23" s="50">
        <f t="shared" si="3"/>
        <v>67019.1780821918</v>
      </c>
      <c r="N23" s="20">
        <f t="shared" si="4"/>
        <v>73721.09589041097</v>
      </c>
      <c r="O23" s="32"/>
    </row>
    <row r="24" spans="1:15" s="14" customFormat="1" ht="12.75">
      <c r="A24" s="36" t="s">
        <v>41</v>
      </c>
      <c r="B24" s="33" t="s">
        <v>47</v>
      </c>
      <c r="C24" s="15" t="s">
        <v>17</v>
      </c>
      <c r="D24" s="15" t="s">
        <v>19</v>
      </c>
      <c r="E24" s="22">
        <v>59.36</v>
      </c>
      <c r="F24" s="16">
        <v>11.07</v>
      </c>
      <c r="G24" s="17">
        <f t="shared" si="0"/>
        <v>70.43</v>
      </c>
      <c r="H24" s="17"/>
      <c r="I24" s="18">
        <v>2.251</v>
      </c>
      <c r="J24" s="19">
        <v>1100</v>
      </c>
      <c r="K24" s="49">
        <f t="shared" si="1"/>
        <v>77473.00000000001</v>
      </c>
      <c r="L24" s="48">
        <f t="shared" si="2"/>
        <v>85220.30000000002</v>
      </c>
      <c r="M24" s="50">
        <f t="shared" si="3"/>
        <v>53063.698630137</v>
      </c>
      <c r="N24" s="20">
        <f t="shared" si="4"/>
        <v>58370.068493150706</v>
      </c>
      <c r="O24" s="26"/>
    </row>
    <row r="25" spans="1:15" s="14" customFormat="1" ht="12.75">
      <c r="A25" s="36" t="s">
        <v>42</v>
      </c>
      <c r="B25" s="33" t="s">
        <v>47</v>
      </c>
      <c r="C25" s="15" t="s">
        <v>17</v>
      </c>
      <c r="D25" s="15" t="s">
        <v>19</v>
      </c>
      <c r="E25" s="34">
        <v>65.29</v>
      </c>
      <c r="F25" s="28">
        <v>12.17</v>
      </c>
      <c r="G25" s="17">
        <f t="shared" si="0"/>
        <v>77.46000000000001</v>
      </c>
      <c r="H25" s="29"/>
      <c r="I25" s="30">
        <v>2.476</v>
      </c>
      <c r="J25" s="19">
        <v>1100</v>
      </c>
      <c r="K25" s="49">
        <f t="shared" si="1"/>
        <v>85206.00000000001</v>
      </c>
      <c r="L25" s="48">
        <f t="shared" si="2"/>
        <v>93726.60000000002</v>
      </c>
      <c r="M25" s="50">
        <f t="shared" si="3"/>
        <v>58360.27397260275</v>
      </c>
      <c r="N25" s="20">
        <f t="shared" si="4"/>
        <v>64196.30136986303</v>
      </c>
      <c r="O25" s="26"/>
    </row>
    <row r="26" spans="1:15" ht="12.75">
      <c r="A26" s="36" t="s">
        <v>43</v>
      </c>
      <c r="B26" s="33" t="s">
        <v>47</v>
      </c>
      <c r="C26" s="15" t="s">
        <v>17</v>
      </c>
      <c r="D26" s="15" t="s">
        <v>19</v>
      </c>
      <c r="E26" s="34">
        <v>58.85</v>
      </c>
      <c r="F26" s="28">
        <v>10.97</v>
      </c>
      <c r="G26" s="17">
        <f t="shared" si="0"/>
        <v>69.82000000000001</v>
      </c>
      <c r="H26" s="29"/>
      <c r="I26" s="30">
        <v>2.232</v>
      </c>
      <c r="J26" s="19">
        <v>1100</v>
      </c>
      <c r="K26" s="49">
        <f t="shared" si="1"/>
        <v>76802.00000000001</v>
      </c>
      <c r="L26" s="48">
        <f t="shared" si="2"/>
        <v>84482.20000000003</v>
      </c>
      <c r="M26" s="50">
        <f t="shared" si="3"/>
        <v>52604.10958904111</v>
      </c>
      <c r="N26" s="20">
        <f t="shared" si="4"/>
        <v>57864.52054794523</v>
      </c>
      <c r="O26" s="26"/>
    </row>
    <row r="27" spans="1:15" ht="12.75">
      <c r="A27" s="36" t="s">
        <v>44</v>
      </c>
      <c r="B27" s="33" t="s">
        <v>47</v>
      </c>
      <c r="C27" s="15" t="s">
        <v>17</v>
      </c>
      <c r="D27" s="15" t="s">
        <v>19</v>
      </c>
      <c r="E27" s="34">
        <v>67.55</v>
      </c>
      <c r="F27" s="28">
        <v>12.47</v>
      </c>
      <c r="G27" s="17">
        <f t="shared" si="0"/>
        <v>80.02</v>
      </c>
      <c r="H27" s="29"/>
      <c r="I27" s="30">
        <v>2.537</v>
      </c>
      <c r="J27" s="19">
        <v>1120</v>
      </c>
      <c r="K27" s="49">
        <f t="shared" si="1"/>
        <v>89622.4</v>
      </c>
      <c r="L27" s="48">
        <f t="shared" si="2"/>
        <v>98584.64</v>
      </c>
      <c r="M27" s="50">
        <f t="shared" si="3"/>
        <v>61385.20547945205</v>
      </c>
      <c r="N27" s="20">
        <f t="shared" si="4"/>
        <v>67523.72602739726</v>
      </c>
      <c r="O27" s="26"/>
    </row>
    <row r="28" spans="1:15" ht="12.75">
      <c r="A28" s="36" t="s">
        <v>45</v>
      </c>
      <c r="B28" s="33" t="s">
        <v>47</v>
      </c>
      <c r="C28" s="15" t="s">
        <v>17</v>
      </c>
      <c r="D28" s="15" t="s">
        <v>19</v>
      </c>
      <c r="E28" s="22">
        <v>69.35</v>
      </c>
      <c r="F28" s="16">
        <v>12.31</v>
      </c>
      <c r="G28" s="17">
        <f t="shared" si="0"/>
        <v>81.66</v>
      </c>
      <c r="H28" s="17"/>
      <c r="I28" s="18">
        <v>2.503</v>
      </c>
      <c r="J28" s="19">
        <v>1120</v>
      </c>
      <c r="K28" s="49">
        <f t="shared" si="1"/>
        <v>91459.2</v>
      </c>
      <c r="L28" s="48">
        <f t="shared" si="2"/>
        <v>100605.12000000001</v>
      </c>
      <c r="M28" s="50">
        <f t="shared" si="3"/>
        <v>62643.28767123288</v>
      </c>
      <c r="N28" s="20">
        <f t="shared" si="4"/>
        <v>68907.61643835617</v>
      </c>
      <c r="O28" s="21"/>
    </row>
    <row r="29" spans="1:15" ht="12.75">
      <c r="A29" s="55" t="s">
        <v>46</v>
      </c>
      <c r="B29" s="56" t="s">
        <v>47</v>
      </c>
      <c r="C29" s="57" t="s">
        <v>17</v>
      </c>
      <c r="D29" s="57" t="s">
        <v>19</v>
      </c>
      <c r="E29" s="58">
        <v>46.11</v>
      </c>
      <c r="F29" s="59">
        <v>8.02</v>
      </c>
      <c r="G29" s="60">
        <f t="shared" si="0"/>
        <v>54.129999999999995</v>
      </c>
      <c r="H29" s="60"/>
      <c r="I29" s="61">
        <v>1.631</v>
      </c>
      <c r="J29" s="62">
        <v>1100</v>
      </c>
      <c r="K29" s="63">
        <f t="shared" si="1"/>
        <v>59542.99999999999</v>
      </c>
      <c r="L29" s="64">
        <f t="shared" si="2"/>
        <v>65497.299999999996</v>
      </c>
      <c r="M29" s="65">
        <f t="shared" si="3"/>
        <v>40782.87671232876</v>
      </c>
      <c r="N29" s="66">
        <f t="shared" si="4"/>
        <v>44861.16438356164</v>
      </c>
      <c r="O29" s="67" t="s">
        <v>70</v>
      </c>
    </row>
    <row r="30" spans="1:15" ht="12.75">
      <c r="A30" s="36" t="s">
        <v>48</v>
      </c>
      <c r="B30" s="35" t="s">
        <v>55</v>
      </c>
      <c r="C30" s="15" t="s">
        <v>16</v>
      </c>
      <c r="D30" s="15" t="s">
        <v>19</v>
      </c>
      <c r="E30" s="22">
        <v>76.59</v>
      </c>
      <c r="F30" s="16">
        <v>14.01</v>
      </c>
      <c r="G30" s="17">
        <f t="shared" si="0"/>
        <v>90.60000000000001</v>
      </c>
      <c r="H30" s="17"/>
      <c r="I30" s="18">
        <v>2.849</v>
      </c>
      <c r="J30" s="19">
        <v>1200</v>
      </c>
      <c r="K30" s="51">
        <f t="shared" si="1"/>
        <v>108720.00000000001</v>
      </c>
      <c r="L30" s="48">
        <f t="shared" si="2"/>
        <v>119592.00000000003</v>
      </c>
      <c r="M30" s="52">
        <f t="shared" si="3"/>
        <v>74465.75342465755</v>
      </c>
      <c r="N30" s="20">
        <f t="shared" si="4"/>
        <v>81912.32876712331</v>
      </c>
      <c r="O30" s="21"/>
    </row>
    <row r="31" spans="1:15" ht="12.75">
      <c r="A31" s="36" t="s">
        <v>49</v>
      </c>
      <c r="B31" s="35" t="s">
        <v>55</v>
      </c>
      <c r="C31" s="15" t="s">
        <v>17</v>
      </c>
      <c r="D31" s="15" t="s">
        <v>19</v>
      </c>
      <c r="E31" s="22">
        <v>59.36</v>
      </c>
      <c r="F31" s="16">
        <v>11.07</v>
      </c>
      <c r="G31" s="17">
        <f t="shared" si="0"/>
        <v>70.43</v>
      </c>
      <c r="H31" s="17"/>
      <c r="I31" s="18">
        <v>2.251</v>
      </c>
      <c r="J31" s="19">
        <v>1200</v>
      </c>
      <c r="K31" s="51">
        <f t="shared" si="1"/>
        <v>84516.00000000001</v>
      </c>
      <c r="L31" s="48">
        <f t="shared" si="2"/>
        <v>92967.60000000002</v>
      </c>
      <c r="M31" s="52">
        <f t="shared" si="3"/>
        <v>57887.671232876724</v>
      </c>
      <c r="N31" s="20">
        <f t="shared" si="4"/>
        <v>63676.4383561644</v>
      </c>
      <c r="O31" s="21"/>
    </row>
    <row r="32" spans="1:15" ht="12.75">
      <c r="A32" s="36" t="s">
        <v>50</v>
      </c>
      <c r="B32" s="35" t="s">
        <v>55</v>
      </c>
      <c r="C32" s="15" t="s">
        <v>17</v>
      </c>
      <c r="D32" s="15" t="s">
        <v>19</v>
      </c>
      <c r="E32" s="22">
        <v>65.29</v>
      </c>
      <c r="F32" s="16">
        <v>12.17</v>
      </c>
      <c r="G32" s="17">
        <f t="shared" si="0"/>
        <v>77.46000000000001</v>
      </c>
      <c r="H32" s="17"/>
      <c r="I32" s="18">
        <v>2.476</v>
      </c>
      <c r="J32" s="19">
        <v>1200</v>
      </c>
      <c r="K32" s="51">
        <f t="shared" si="1"/>
        <v>92952.00000000001</v>
      </c>
      <c r="L32" s="48">
        <f t="shared" si="2"/>
        <v>102247.20000000003</v>
      </c>
      <c r="M32" s="52">
        <f t="shared" si="3"/>
        <v>63665.753424657545</v>
      </c>
      <c r="N32" s="20">
        <f t="shared" si="4"/>
        <v>70032.32876712331</v>
      </c>
      <c r="O32" s="21"/>
    </row>
    <row r="33" spans="1:15" ht="12.75">
      <c r="A33" s="36" t="s">
        <v>51</v>
      </c>
      <c r="B33" s="35" t="s">
        <v>55</v>
      </c>
      <c r="C33" s="15" t="s">
        <v>17</v>
      </c>
      <c r="D33" s="15" t="s">
        <v>19</v>
      </c>
      <c r="E33" s="22">
        <v>58.85</v>
      </c>
      <c r="F33" s="16">
        <v>10.97</v>
      </c>
      <c r="G33" s="17">
        <f t="shared" si="0"/>
        <v>69.82000000000001</v>
      </c>
      <c r="H33" s="17"/>
      <c r="I33" s="18">
        <v>2.232</v>
      </c>
      <c r="J33" s="19">
        <v>1200</v>
      </c>
      <c r="K33" s="51">
        <f t="shared" si="1"/>
        <v>83784.00000000001</v>
      </c>
      <c r="L33" s="48">
        <f t="shared" si="2"/>
        <v>92162.40000000002</v>
      </c>
      <c r="M33" s="52">
        <f t="shared" si="3"/>
        <v>57386.301369863024</v>
      </c>
      <c r="N33" s="20">
        <f t="shared" si="4"/>
        <v>63124.93150684933</v>
      </c>
      <c r="O33" s="21"/>
    </row>
    <row r="34" spans="1:15" ht="12.75">
      <c r="A34" s="36" t="s">
        <v>52</v>
      </c>
      <c r="B34" s="35" t="s">
        <v>55</v>
      </c>
      <c r="C34" s="15" t="s">
        <v>17</v>
      </c>
      <c r="D34" s="15" t="s">
        <v>19</v>
      </c>
      <c r="E34" s="22">
        <v>67.55</v>
      </c>
      <c r="F34" s="16">
        <v>12.47</v>
      </c>
      <c r="G34" s="17">
        <f t="shared" si="0"/>
        <v>80.02</v>
      </c>
      <c r="H34" s="17"/>
      <c r="I34" s="18">
        <v>2.537</v>
      </c>
      <c r="J34" s="19">
        <v>1200</v>
      </c>
      <c r="K34" s="51">
        <f t="shared" si="1"/>
        <v>96024</v>
      </c>
      <c r="L34" s="48">
        <f t="shared" si="2"/>
        <v>105626.40000000001</v>
      </c>
      <c r="M34" s="52">
        <f t="shared" si="3"/>
        <v>65769.86301369863</v>
      </c>
      <c r="N34" s="20">
        <f t="shared" si="4"/>
        <v>72346.8493150685</v>
      </c>
      <c r="O34" s="21"/>
    </row>
    <row r="35" spans="1:15" ht="12.75">
      <c r="A35" s="36" t="s">
        <v>53</v>
      </c>
      <c r="B35" s="35" t="s">
        <v>55</v>
      </c>
      <c r="C35" s="15" t="s">
        <v>17</v>
      </c>
      <c r="D35" s="15" t="s">
        <v>19</v>
      </c>
      <c r="E35" s="22">
        <v>69.35</v>
      </c>
      <c r="F35" s="16">
        <v>12.31</v>
      </c>
      <c r="G35" s="17">
        <f t="shared" si="0"/>
        <v>81.66</v>
      </c>
      <c r="H35" s="17"/>
      <c r="I35" s="18">
        <v>2.503</v>
      </c>
      <c r="J35" s="19">
        <v>1200</v>
      </c>
      <c r="K35" s="51">
        <f t="shared" si="1"/>
        <v>97992</v>
      </c>
      <c r="L35" s="48">
        <f t="shared" si="2"/>
        <v>107791.20000000001</v>
      </c>
      <c r="M35" s="52">
        <f t="shared" si="3"/>
        <v>67117.80821917808</v>
      </c>
      <c r="N35" s="20">
        <f t="shared" si="4"/>
        <v>73829.5890410959</v>
      </c>
      <c r="O35" s="21"/>
    </row>
    <row r="36" spans="1:15" ht="12.75">
      <c r="A36" s="36" t="s">
        <v>54</v>
      </c>
      <c r="B36" s="35" t="s">
        <v>55</v>
      </c>
      <c r="C36" s="15" t="s">
        <v>17</v>
      </c>
      <c r="D36" s="15" t="s">
        <v>19</v>
      </c>
      <c r="E36" s="22">
        <v>46.11</v>
      </c>
      <c r="F36" s="16">
        <v>8.02</v>
      </c>
      <c r="G36" s="17">
        <f t="shared" si="0"/>
        <v>54.129999999999995</v>
      </c>
      <c r="H36" s="17"/>
      <c r="I36" s="18">
        <v>1.631</v>
      </c>
      <c r="J36" s="19">
        <v>1200</v>
      </c>
      <c r="K36" s="51">
        <f t="shared" si="1"/>
        <v>64955.99999999999</v>
      </c>
      <c r="L36" s="48">
        <f t="shared" si="2"/>
        <v>71451.59999999999</v>
      </c>
      <c r="M36" s="52">
        <f t="shared" si="3"/>
        <v>44490.4109589041</v>
      </c>
      <c r="N36" s="20">
        <f t="shared" si="4"/>
        <v>48939.45205479452</v>
      </c>
      <c r="O36" s="21"/>
    </row>
    <row r="37" spans="1:15" ht="12.75">
      <c r="A37" s="36" t="s">
        <v>56</v>
      </c>
      <c r="B37" s="38" t="s">
        <v>63</v>
      </c>
      <c r="C37" s="15" t="s">
        <v>17</v>
      </c>
      <c r="D37" s="15" t="s">
        <v>19</v>
      </c>
      <c r="E37" s="22">
        <v>68.98</v>
      </c>
      <c r="F37" s="16">
        <v>12.62</v>
      </c>
      <c r="G37" s="17">
        <f t="shared" si="0"/>
        <v>81.60000000000001</v>
      </c>
      <c r="H37" s="17"/>
      <c r="I37" s="18">
        <v>2.566</v>
      </c>
      <c r="J37" s="19">
        <v>1200</v>
      </c>
      <c r="K37" s="53">
        <f t="shared" si="1"/>
        <v>97920.00000000001</v>
      </c>
      <c r="L37" s="48">
        <f t="shared" si="2"/>
        <v>107712.00000000003</v>
      </c>
      <c r="M37" s="54">
        <f t="shared" si="3"/>
        <v>67068.49315068494</v>
      </c>
      <c r="N37" s="20">
        <f t="shared" si="4"/>
        <v>73775.34246575343</v>
      </c>
      <c r="O37" s="21"/>
    </row>
    <row r="38" spans="1:15" ht="12.75">
      <c r="A38" s="36" t="s">
        <v>57</v>
      </c>
      <c r="B38" s="38" t="s">
        <v>63</v>
      </c>
      <c r="C38" s="15" t="s">
        <v>17</v>
      </c>
      <c r="D38" s="15" t="s">
        <v>19</v>
      </c>
      <c r="E38" s="22">
        <v>59.4</v>
      </c>
      <c r="F38" s="16">
        <v>11.08</v>
      </c>
      <c r="G38" s="17">
        <f t="shared" si="0"/>
        <v>70.48</v>
      </c>
      <c r="H38" s="17"/>
      <c r="I38" s="18">
        <v>2.253</v>
      </c>
      <c r="J38" s="19">
        <v>1200</v>
      </c>
      <c r="K38" s="53">
        <f t="shared" si="1"/>
        <v>84576</v>
      </c>
      <c r="L38" s="48">
        <f t="shared" si="2"/>
        <v>93033.6</v>
      </c>
      <c r="M38" s="54">
        <f t="shared" si="3"/>
        <v>57928.767123287675</v>
      </c>
      <c r="N38" s="20">
        <f t="shared" si="4"/>
        <v>63721.64383561645</v>
      </c>
      <c r="O38" s="21"/>
    </row>
    <row r="39" spans="1:15" ht="12.75">
      <c r="A39" s="36" t="s">
        <v>58</v>
      </c>
      <c r="B39" s="38" t="s">
        <v>63</v>
      </c>
      <c r="C39" s="15" t="s">
        <v>17</v>
      </c>
      <c r="D39" s="15" t="s">
        <v>19</v>
      </c>
      <c r="E39" s="22">
        <v>65.2</v>
      </c>
      <c r="F39" s="16">
        <v>12.16</v>
      </c>
      <c r="G39" s="17">
        <f t="shared" si="0"/>
        <v>77.36</v>
      </c>
      <c r="H39" s="17"/>
      <c r="I39" s="18">
        <v>2.473</v>
      </c>
      <c r="J39" s="19">
        <v>1200</v>
      </c>
      <c r="K39" s="53">
        <f t="shared" si="1"/>
        <v>92832</v>
      </c>
      <c r="L39" s="48">
        <f t="shared" si="2"/>
        <v>102115.20000000001</v>
      </c>
      <c r="M39" s="54">
        <f t="shared" si="3"/>
        <v>63583.561643835616</v>
      </c>
      <c r="N39" s="20">
        <f t="shared" si="4"/>
        <v>69941.91780821918</v>
      </c>
      <c r="O39" s="21"/>
    </row>
    <row r="40" spans="1:15" ht="12.75">
      <c r="A40" s="36" t="s">
        <v>59</v>
      </c>
      <c r="B40" s="38" t="s">
        <v>63</v>
      </c>
      <c r="C40" s="15" t="s">
        <v>17</v>
      </c>
      <c r="D40" s="15" t="s">
        <v>19</v>
      </c>
      <c r="E40" s="22">
        <v>59.06</v>
      </c>
      <c r="F40" s="16">
        <v>11.01</v>
      </c>
      <c r="G40" s="17">
        <f t="shared" si="0"/>
        <v>70.07000000000001</v>
      </c>
      <c r="H40" s="17"/>
      <c r="I40" s="18">
        <v>2.24</v>
      </c>
      <c r="J40" s="19">
        <v>1200</v>
      </c>
      <c r="K40" s="53">
        <f t="shared" si="1"/>
        <v>84084.00000000001</v>
      </c>
      <c r="L40" s="48">
        <f t="shared" si="2"/>
        <v>92492.40000000002</v>
      </c>
      <c r="M40" s="54">
        <f t="shared" si="3"/>
        <v>57591.78082191782</v>
      </c>
      <c r="N40" s="20">
        <f t="shared" si="4"/>
        <v>63350.958904109604</v>
      </c>
      <c r="O40" s="21"/>
    </row>
    <row r="41" spans="1:15" ht="12.75">
      <c r="A41" s="40" t="s">
        <v>60</v>
      </c>
      <c r="B41" s="73" t="s">
        <v>63</v>
      </c>
      <c r="C41" s="42" t="s">
        <v>17</v>
      </c>
      <c r="D41" s="42" t="s">
        <v>19</v>
      </c>
      <c r="E41" s="43">
        <v>65.65</v>
      </c>
      <c r="F41" s="44">
        <v>12.12</v>
      </c>
      <c r="G41" s="45">
        <f t="shared" si="0"/>
        <v>77.77000000000001</v>
      </c>
      <c r="H41" s="45"/>
      <c r="I41" s="46">
        <v>2.466</v>
      </c>
      <c r="J41" s="47" t="s">
        <v>69</v>
      </c>
      <c r="K41" s="47" t="s">
        <v>69</v>
      </c>
      <c r="L41" s="47" t="s">
        <v>69</v>
      </c>
      <c r="M41" s="47" t="s">
        <v>69</v>
      </c>
      <c r="N41" s="47" t="s">
        <v>69</v>
      </c>
      <c r="O41" s="47" t="s">
        <v>69</v>
      </c>
    </row>
    <row r="42" spans="1:15" ht="12.75">
      <c r="A42" s="36" t="s">
        <v>61</v>
      </c>
      <c r="B42" s="38" t="s">
        <v>63</v>
      </c>
      <c r="C42" s="15" t="s">
        <v>17</v>
      </c>
      <c r="D42" s="15" t="s">
        <v>19</v>
      </c>
      <c r="E42" s="22">
        <v>67.74</v>
      </c>
      <c r="F42" s="16">
        <v>12.02</v>
      </c>
      <c r="G42" s="17">
        <f t="shared" si="0"/>
        <v>79.75999999999999</v>
      </c>
      <c r="H42" s="17"/>
      <c r="I42" s="18">
        <v>2.445</v>
      </c>
      <c r="J42" s="19">
        <v>1200</v>
      </c>
      <c r="K42" s="53">
        <f t="shared" si="1"/>
        <v>95711.99999999999</v>
      </c>
      <c r="L42" s="48">
        <f t="shared" si="2"/>
        <v>105283.2</v>
      </c>
      <c r="M42" s="54">
        <f t="shared" si="3"/>
        <v>65556.16438356164</v>
      </c>
      <c r="N42" s="20">
        <f t="shared" si="4"/>
        <v>72111.78082191781</v>
      </c>
      <c r="O42" s="21"/>
    </row>
    <row r="43" spans="1:15" ht="12.75">
      <c r="A43" s="36" t="s">
        <v>62</v>
      </c>
      <c r="B43" s="38" t="s">
        <v>63</v>
      </c>
      <c r="C43" s="15" t="s">
        <v>17</v>
      </c>
      <c r="D43" s="15" t="s">
        <v>19</v>
      </c>
      <c r="E43" s="22">
        <v>46.11</v>
      </c>
      <c r="F43" s="16">
        <v>8.02</v>
      </c>
      <c r="G43" s="17">
        <f t="shared" si="0"/>
        <v>54.129999999999995</v>
      </c>
      <c r="H43" s="17"/>
      <c r="I43" s="18">
        <v>1.631</v>
      </c>
      <c r="J43" s="19">
        <v>1200</v>
      </c>
      <c r="K43" s="53">
        <f t="shared" si="1"/>
        <v>64955.99999999999</v>
      </c>
      <c r="L43" s="48">
        <f t="shared" si="2"/>
        <v>71451.59999999999</v>
      </c>
      <c r="M43" s="54">
        <f t="shared" si="3"/>
        <v>44490.4109589041</v>
      </c>
      <c r="N43" s="20">
        <f t="shared" si="4"/>
        <v>48939.45205479452</v>
      </c>
      <c r="O43" s="21"/>
    </row>
    <row r="44" spans="1:15" ht="12.75">
      <c r="A44" s="36" t="s">
        <v>64</v>
      </c>
      <c r="B44" s="33" t="s">
        <v>67</v>
      </c>
      <c r="C44" s="15" t="s">
        <v>16</v>
      </c>
      <c r="D44" s="15" t="s">
        <v>19</v>
      </c>
      <c r="E44" s="22">
        <v>56.57</v>
      </c>
      <c r="F44" s="16">
        <v>9.93</v>
      </c>
      <c r="G44" s="17">
        <f t="shared" si="0"/>
        <v>66.5</v>
      </c>
      <c r="H44" s="17"/>
      <c r="I44" s="18">
        <v>2.019</v>
      </c>
      <c r="J44" s="19">
        <v>1400</v>
      </c>
      <c r="K44" s="49">
        <f t="shared" si="1"/>
        <v>93100</v>
      </c>
      <c r="L44" s="48">
        <f t="shared" si="2"/>
        <v>102410.00000000001</v>
      </c>
      <c r="M44" s="50">
        <f t="shared" si="3"/>
        <v>63767.12328767123</v>
      </c>
      <c r="N44" s="20">
        <f t="shared" si="4"/>
        <v>70143.83561643836</v>
      </c>
      <c r="O44" s="21"/>
    </row>
    <row r="45" spans="1:15" ht="12.75">
      <c r="A45" s="36" t="s">
        <v>65</v>
      </c>
      <c r="B45" s="33" t="s">
        <v>67</v>
      </c>
      <c r="C45" s="15" t="s">
        <v>17</v>
      </c>
      <c r="D45" s="15" t="s">
        <v>19</v>
      </c>
      <c r="E45" s="22">
        <v>54.75</v>
      </c>
      <c r="F45" s="16">
        <v>9.61</v>
      </c>
      <c r="G45" s="17">
        <f t="shared" si="0"/>
        <v>64.36</v>
      </c>
      <c r="H45" s="17"/>
      <c r="I45" s="18">
        <v>1.954</v>
      </c>
      <c r="J45" s="19">
        <v>1400</v>
      </c>
      <c r="K45" s="49">
        <f t="shared" si="1"/>
        <v>90104</v>
      </c>
      <c r="L45" s="48">
        <f t="shared" si="2"/>
        <v>99114.40000000001</v>
      </c>
      <c r="M45" s="50">
        <f t="shared" si="3"/>
        <v>61715.068493150684</v>
      </c>
      <c r="N45" s="20">
        <f t="shared" si="4"/>
        <v>67886.57534246576</v>
      </c>
      <c r="O45" s="21"/>
    </row>
    <row r="46" spans="1:15" ht="12.75">
      <c r="A46" s="40" t="s">
        <v>66</v>
      </c>
      <c r="B46" s="41" t="s">
        <v>67</v>
      </c>
      <c r="C46" s="42" t="s">
        <v>17</v>
      </c>
      <c r="D46" s="42" t="s">
        <v>19</v>
      </c>
      <c r="E46" s="43">
        <v>58.02</v>
      </c>
      <c r="F46" s="44">
        <v>2.051</v>
      </c>
      <c r="G46" s="45">
        <f t="shared" si="0"/>
        <v>60.071000000000005</v>
      </c>
      <c r="H46" s="45"/>
      <c r="I46" s="46">
        <v>2.051</v>
      </c>
      <c r="J46" s="47" t="s">
        <v>69</v>
      </c>
      <c r="K46" s="47" t="s">
        <v>69</v>
      </c>
      <c r="L46" s="47" t="s">
        <v>69</v>
      </c>
      <c r="M46" s="47" t="s">
        <v>69</v>
      </c>
      <c r="N46" s="47" t="s">
        <v>69</v>
      </c>
      <c r="O46" s="47" t="s">
        <v>69</v>
      </c>
    </row>
  </sheetData>
  <autoFilter ref="A5:O46"/>
  <mergeCells count="11">
    <mergeCell ref="G3:G4"/>
    <mergeCell ref="H3:H4"/>
    <mergeCell ref="I3:I4"/>
    <mergeCell ref="O3:O4"/>
    <mergeCell ref="A1:O1"/>
    <mergeCell ref="A3:A4"/>
    <mergeCell ref="B3:B4"/>
    <mergeCell ref="C3:C4"/>
    <mergeCell ref="D3:D4"/>
    <mergeCell ref="E3:E4"/>
    <mergeCell ref="F3:F4"/>
  </mergeCells>
  <printOptions/>
  <pageMargins left="0.1597222222222222" right="0.15" top="0.5402777777777777" bottom="0.9840277777777777" header="0.5118055555555555" footer="0.5118055555555555"/>
  <pageSetup horizontalDpi="300" verticalDpi="300" orientation="landscape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radi</cp:lastModifiedBy>
  <cp:lastPrinted>2007-04-24T06:11:03Z</cp:lastPrinted>
  <dcterms:created xsi:type="dcterms:W3CDTF">2006-05-20T15:05:55Z</dcterms:created>
  <dcterms:modified xsi:type="dcterms:W3CDTF">2007-05-08T14:12:51Z</dcterms:modified>
  <cp:category/>
  <cp:version/>
  <cp:contentType/>
  <cp:contentStatus/>
  <cp:revision>1</cp:revision>
</cp:coreProperties>
</file>